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1255" windowHeight="9975" activeTab="2"/>
  </bookViews>
  <sheets>
    <sheet name="Hoja1" sheetId="1" r:id="rId1"/>
    <sheet name="Hoja2" sheetId="2" r:id="rId2"/>
    <sheet name="Hoja3" sheetId="3" r:id="rId3"/>
  </sheets>
  <calcPr calcId="124519"/>
</workbook>
</file>

<file path=xl/calcChain.xml><?xml version="1.0" encoding="utf-8"?>
<calcChain xmlns="http://schemas.openxmlformats.org/spreadsheetml/2006/main">
  <c r="B6" i="3"/>
  <c r="B5"/>
  <c r="B4"/>
  <c r="D10"/>
  <c r="B10" s="1"/>
  <c r="D7" l="1"/>
  <c r="D27" s="1"/>
  <c r="B27" s="1"/>
  <c r="B42"/>
  <c r="B39"/>
  <c r="B16"/>
  <c r="B29"/>
  <c r="F10"/>
  <c r="E24"/>
  <c r="D42"/>
  <c r="D40"/>
  <c r="B40" s="1"/>
  <c r="B11"/>
  <c r="B45"/>
  <c r="B44"/>
  <c r="B43"/>
  <c r="B41"/>
  <c r="B38"/>
  <c r="B33"/>
  <c r="B32"/>
  <c r="B28"/>
  <c r="B26"/>
  <c r="B25"/>
  <c r="B23"/>
  <c r="B21"/>
  <c r="B19"/>
  <c r="B18"/>
  <c r="B15"/>
  <c r="B14"/>
  <c r="B13"/>
  <c r="B12"/>
  <c r="B9"/>
  <c r="H2"/>
  <c r="I2" s="1"/>
  <c r="J2" s="1"/>
  <c r="D22" s="1"/>
  <c r="B22" s="1"/>
  <c r="D36"/>
  <c r="B36" s="1"/>
  <c r="D29"/>
  <c r="D17"/>
  <c r="B17" s="1"/>
  <c r="D11"/>
  <c r="D8"/>
  <c r="B8" s="1"/>
  <c r="D31"/>
  <c r="B31" s="1"/>
  <c r="D30"/>
  <c r="D37" s="1"/>
  <c r="B37" s="1"/>
  <c r="D39"/>
  <c r="B7" l="1"/>
  <c r="D34"/>
  <c r="B34" s="1"/>
  <c r="D20"/>
  <c r="B20" s="1"/>
  <c r="B30"/>
  <c r="D35"/>
  <c r="B35" s="1"/>
  <c r="F24"/>
  <c r="D24"/>
  <c r="B24" s="1"/>
</calcChain>
</file>

<file path=xl/sharedStrings.xml><?xml version="1.0" encoding="utf-8"?>
<sst xmlns="http://schemas.openxmlformats.org/spreadsheetml/2006/main" count="211" uniqueCount="158">
  <si>
    <t>&lt;cfdi:Comprobante LugarExpedicion="MONTERREY, NUEVO LEON" Moneda="USD"</t>
  </si>
  <si>
    <t xml:space="preserve">    certificado="MIIEZjCCA06gAwIBAgIUMDAwMDEwMDAwMDAzMDM0MjgzNTQwDQYJKoZIhvcNAQEFBQAwggGKMTgwNgYDVQQDDC9BLkMuIGRlbCBTZXJ2aWNpbyBkZSBBZG1pbmlzdHJhY2nDs24gVHJpYnV0YXJpYTEvMC0GA1UECgwmU2VydmljaW8gZGUgQWRtaW5pc3RyYWNpw7NuIFRyaWJ1dGFyaWExODA2BgNVBAsML0FkbWluaXN0cmFjacOzbiBkZSBTZWd1cmlkYWQgZGUgbGEgSW5mb3JtYWNpw7NuMR8wHQYJKoZIhvcNAQkBFhBhY29kc0BzYXQuZ29iLm14MSYwJAYDVQQJDB1Bdi4gSGlkYWxnbyA3NywgQ29sLiBHdWVycmVybzEOMAwGA1UEEQwFMDYzMDAxCzAJBgNVBAYTAk1YMRkwFwYDVQQIDBBEaXN0cml0byBGZWRlcmFsMRQwEgYDVQQHDAtDdWF1aHTDqW1vYzEVMBMGA1UELRMMU0FUOTcwNzAxTk4zMTUwMwYJKoZIhvcNAQkCDCZSZXNwb25zYWJsZTogQ2xhdWRpYSBDb3ZhcnJ1YmlhcyBPY2hvYTAeFw0xNDAzMjEyMDM1NThaFw0xODAzMjEyMDM1NThaMIGyMR0wGwYDVQQDExRQQ0ggTUFZT1JFTyBTQSBERSBDVjEdMBsGA1UEKRMUUENIIE1BWU9SRU8gU0EgREUgQ1YxHTAbBgNVBAoTFFBDSCBNQVlPUkVPIFNBIERFIENWMSUwIwYDVQQtExxQTUExNDAyMTA0M0EgLyBUT0dTNzkwMTI1OEE0MR4wHAYDVQQFExUgLyBUT0dTNzkwMTI1TUpDUlJTMDMxDDAKBgNVBAsTA01UWTCBnzANBgkqhkiG9w0BAQEFAAOBjQAwgYkCgYEAhBUemcTaXg6bwIh2fccVw0bmAU28EYKJ4tTCy+22ndv0pWBlCmeyV0PKQdnAzN1JhzkXdOrgZ5mEKe4enyQtvA1Iq5/Cp4znbHvPiXy201C+ZIs99oWRKdPiYfeVYmYyai9FtCrb8WzO1JGMIO5uFL/sETiNxN/hty+RgVumFBMCAwEAAaMdMBswDAYDVR0TAQH/BAIwADALBgNVHQ8EBAMCBsAwDQYJKoZIhvcNAQEFBQADggEBAKNKHk/gIhZudmyOswU+idlNh1xl0i8RLTeY0BTNrtXx3Nx5TwrVf0i1CcW+DbH7QIPE+HLFhnSWaCw9yhsd5hT4oLt81+944WFn4g/y9uelYpxurLlOXDQddk9ogPyO2+qLtpnZFDQiR7IPU2M9iajve7XhdA97rRgsQC2sN2p6LFNU18P741rz+ytxyTwjYyW2mmfu8Yet/kp5HKMLpKAyQAIDh0tn3euSKRXuhaDYbDAAoZW/BMbihG+Wu83urlaL6Te6hkceWQU3lJjLO8SPUxNlXbgNu99nRwXPyNh/73GhPBsekAMK1cMrJYdo9lvQ6EuIl4HwJ7InwTgAWa4="</t>
  </si>
  <si>
    <t xml:space="preserve">    condicionesDePago="EF" fecha="2013-04-21T13:14:54" folio="1140"</t>
  </si>
  <si>
    <t xml:space="preserve">    formaDePago="PAGO EN UNA SOLA EXHIBICIÓN EFECTOS FISCALES AL PAGO"</t>
  </si>
  <si>
    <t xml:space="preserve">    metodoDePago="NO IDENTIFICADO" noCertificado="00001000000303428354"</t>
  </si>
  <si>
    <t xml:space="preserve">    sello="ForQISbQYSt+wG5WeLLJk3VxTlYxkfEFPTTZQVMC25CA30LdPoCgP0qEnXqn16MMjsa87184VySvNTCvJo2bel7iXgMgtw4gOepYNJK0t5demwwfH7hdTfsJJwlwllSqFXXVhH7IdJyD4+VKUqRVQFGYSGDz6rjxfoARNoK/iHo="</t>
  </si>
  <si>
    <t xml:space="preserve">    serie="C" subTotal="37.56" tipoDeComprobante="ingreso" total="43.57"</t>
  </si>
  <si>
    <t xml:space="preserve">    version="3.2" xmlns="http://www.sat.gob.mx/cfd/3"</t>
  </si>
  <si>
    <t xml:space="preserve">    xmlns:cfdi="http://www.sat.gob.mx/cfd/3"</t>
  </si>
  <si>
    <t xml:space="preserve">    xmlns:tfd="http://www.sat.gob.mx/TimbreFiscalDigital"</t>
  </si>
  <si>
    <t xml:space="preserve">    xmlns:xsi="http://www.w3.org/2001/XMLSchema-instance" xsi:schemaLocation="http://www.sat.gob.mx/cfd/3 http://www.sat.gob.mx/sitio_internet/cfd/3/cfdv32.xsd http://www.buzonfiscal.com/ns/addenda/bf/2 http://www.buzonfiscal.com/schema/xsd/Addenda_BF_v2.2.xsd http://www.sat.gob.mx/TimbreFiscalDigital http://www.sat.gob.mx/sitio_internet/TimbreFiscalDigital/TimbreFiscalDigital.xsd http://www.buzonfiscal.com/ns/addenda/bf/3 http://www.buzonfiscal.com/schema/xsd/Addenda_BF_v3.xsd"&gt;</t>
  </si>
  <si>
    <t xml:space="preserve">    &lt;cfdi:Emisor nombre="PCH MAYOREO, S.A. DE C.V." rfc="PMA14021043A"&gt;</t>
  </si>
  <si>
    <t xml:space="preserve">        &lt;cfdi:DomicilioFiscal calle="IZTACCIHUATL 322"</t>
  </si>
  <si>
    <t xml:space="preserve">            codigoPostal="15540" colonia="SANTA CRUZ AVIACION"</t>
  </si>
  <si>
    <t xml:space="preserve">            estado="DISTRITO FEDERAL" municipio="VENUSTIANO CARRANZA" pais="MEXICO"/&gt;</t>
  </si>
  <si>
    <t xml:space="preserve">        &lt;cfdi:ExpedidoEn calle="AV. RUIZ CORTINEZ # 2420 Y 2430"</t>
  </si>
  <si>
    <t xml:space="preserve">            codigoPostal="64460" colonia="MITRAS CENTRO"</t>
  </si>
  <si>
    <t xml:space="preserve">            estado="NUEVO LEON" municipio="MONTERREY" pais="MEXICO"/&gt;</t>
  </si>
  <si>
    <t xml:space="preserve">        &lt;cfdi:RegimenFiscal Regimen="REGIMEN GENERAL DE LEY TITULO II DE LAS PERSONAS MORALES"/&gt;</t>
  </si>
  <si>
    <t xml:space="preserve">    &lt;/cfdi:Emisor&gt;</t>
  </si>
  <si>
    <t xml:space="preserve">    &lt;cfdi:Receptor nombre="EDUARDO MUÑOZ TAMEZ" rfc="MUTE590104A44"&gt;</t>
  </si>
  <si>
    <t xml:space="preserve">        &lt;cfdi:Domicilio calle="PLANICIES" codigoPostal="64240"</t>
  </si>
  <si>
    <t xml:space="preserve">            colonia="MOCTEZUMA" estado="NUEVO LEON"</t>
  </si>
  <si>
    <t xml:space="preserve">            municipio="MONTERREY" noExterior="6901" pais="MEXCO"/&gt;</t>
  </si>
  <si>
    <t xml:space="preserve">    &lt;/cfdi:Receptor&gt;</t>
  </si>
  <si>
    <t xml:space="preserve">    &lt;cfdi:Conceptos&gt;</t>
  </si>
  <si>
    <t xml:space="preserve">        &lt;cfdi:Concepto cantidad="1"</t>
  </si>
  <si>
    <t xml:space="preserve">            descripcion="CLIENTE RECOGE ;;;SIN SERIE" importe="0.00"</t>
  </si>
  <si>
    <t xml:space="preserve">            noIdentificacion="FC-000001-1" unidad="NO APLICA" valorUnitario="0.00"/&gt;</t>
  </si>
  <si>
    <t xml:space="preserve">        &lt;cfdi:Concepto cantidad="12"</t>
  </si>
  <si>
    <t xml:space="preserve">            descripcion="MEMORIA MICRO SD KINGSTON 4 GB (SDC4/4GB) 60 MESES;;;SIN SERIE"</t>
  </si>
  <si>
    <t xml:space="preserve">            importe="37.56" noIdentificacion="ME-642349-1"</t>
  </si>
  <si>
    <t xml:space="preserve">            unidad="PIEZA" valorUnitario="3.13"/&gt;</t>
  </si>
  <si>
    <t xml:space="preserve">    &lt;/cfdi:Conceptos&gt;</t>
  </si>
  <si>
    <t xml:space="preserve">    &lt;cfdi:Impuestos&gt;</t>
  </si>
  <si>
    <t xml:space="preserve">        &lt;cfdi:Traslados&gt;</t>
  </si>
  <si>
    <t xml:space="preserve">            &lt;cfdi:Traslado importe="6.01" impuesto="IVA" tasa="16.00"/&gt;</t>
  </si>
  <si>
    <t xml:space="preserve">        &lt;/cfdi:Traslados&gt;</t>
  </si>
  <si>
    <t xml:space="preserve">    &lt;/cfdi:Impuestos&gt;</t>
  </si>
  <si>
    <t xml:space="preserve">    &lt;cfdi:Complemento&gt;</t>
  </si>
  <si>
    <t xml:space="preserve">        &lt;tfd:TimbreFiscalDigital FechaTimbrado="2014-04-21T16:50:05"</t>
  </si>
  <si>
    <t xml:space="preserve">            UUID="d762b1c9-4cd3-4d3e-8e20-b40f33ca337d"</t>
  </si>
  <si>
    <t xml:space="preserve">            noCertificadoSAT="00001000000202693892"</t>
  </si>
  <si>
    <t xml:space="preserve">            selloCFD="ForQISbQYSt+wG5WeLLJk3VxTlYxkfEFPTTZQVMC25CA30LdPoCgP0qEnXqn16MMjsa87184VySvNTCvJo2bel7iXgMgtw4gOepYNJK0t5demwwfH7hdTfsJJwlwllSqFXXVhH7IdJyD4+VKUqRVQFGYSGDz6rjxfoARNoK/iHo="</t>
  </si>
  <si>
    <t xml:space="preserve">            selloSAT="a6NhCSBkl0UquE7KXi8lTKBOh+dLHIeQfRKXASuJiYAqrWfBPudHtHlEhdAlDCFu1fxU1/ixurItwVY+CRTjQfQkFCZnPrXoYlLORXrZzsSdfHbNKf6LMPZGI0/+AuKLWAqzwCiNKUClVxME4vFZeaHBV+CUsbNV7smt+NjI0Tg="</t>
  </si>
  <si>
    <t xml:space="preserve">            version="1.0" xsi:schemaLocation="http://www.sat.gob.mx/TimbreFiscalDigital http://www.sat.gob.mx/sitio_internet/TimbreFiscalDigital/TimbreFiscalDigital.xsd"/&gt;</t>
  </si>
  <si>
    <t xml:space="preserve">    &lt;/cfdi:Complemento&gt;</t>
  </si>
  <si>
    <t xml:space="preserve">    &lt;cfdi:Addenda&gt;</t>
  </si>
  <si>
    <t xml:space="preserve">        &lt;Folios codigoCliente="10770" folioERP="1140"/&gt;</t>
  </si>
  <si>
    <t xml:space="preserve">    &lt;/cfdi:Addenda&gt;</t>
  </si>
  <si>
    <t>&lt;/cfdi:Comprobante&gt;</t>
  </si>
  <si>
    <t xml:space="preserve">&lt;?xml version="1.0" encoding="utf-8" ?&gt; </t>
  </si>
  <si>
    <t>- &lt;cfdi:Comprobante xmlns:xsi="http://www.w3.org/2001/XMLSchema-instance" xmlns:cfdi="http://www.sat.gob.mx/cfd/3" version="3.2" serie="A" folio="19" fecha="2015-02-25T19:10:14" sello="DStLrdgmgmkzcuaa7mSyo25YjUucxpE0+C/Djg3SeQv8h5u82z+xmZquoEeLvBmOLtJYnb</t>
  </si>
  <si>
    <t>- &lt;cfdi:Emisor rfc="MERA620815BD3" nombre="MENDEZ ROJAS ALEJANDRO"&gt;</t>
  </si>
  <si>
    <t xml:space="preserve">  &lt;cfdi:DomicilioFiscal calle="DE LA ALONDRA" noExterior="906" colonia="MIRADOR" localidad="SAN NICOLAS DE LOS GARZA" municipio="SAN NICOLAS DE LOS GARZA" estado="NUEVO LEON" pais="MEXICO" codigoPostal="66422" /&gt; </t>
  </si>
  <si>
    <t xml:space="preserve">  &lt;cfdi:ExpedidoEn calle="DE LA ALONDRA" noExterior="906" colonia="MIRADOR" localidad="SAN NICOLAS DE LOS GARZA" municipio="SAN NICOLAS DE LOS GARZA" estado="NUEVO LEON" pais="MEXICO" codigoPostal="66422" /&gt; </t>
  </si>
  <si>
    <t xml:space="preserve">  &lt;cfdi:RegimenFiscal Regimen="REGIMEN DE INCORPORACION FISCAL" /&gt; </t>
  </si>
  <si>
    <t xml:space="preserve">  &lt;/cfdi:Emisor&gt;</t>
  </si>
  <si>
    <t>- &lt;cfdi:Receptor rfc="TSO991022PB6" nombre="TIENDAS SORIANA, S.A. DE C.V."&gt;</t>
  </si>
  <si>
    <t xml:space="preserve">  &lt;cfdi:Domicilio calle="ALEJANDRO DE RODAS" noExterior="3102" noInterior="A" colonia="CUMBRES 8° SECTOR" localidad="MONTERREY" municipio="MONTERREY" estado="NUEVO LEON" pais="MEXICO" codigoPostal="64610" /&gt; </t>
  </si>
  <si>
    <t xml:space="preserve">  &lt;/cfdi:Receptor&gt;</t>
  </si>
  <si>
    <t>- &lt;cfdi:Conceptos&gt;</t>
  </si>
  <si>
    <t xml:space="preserve">  &lt;cfdi:Concepto cantidad="1.000000" unidad="PZ" noIdentificacion="2000110000172" descripcion="PARTES Y REFACCIONES EQ DE EDIFICIO" valorUnitario="750.000000" importe="750.000000" /&gt; </t>
  </si>
  <si>
    <t xml:space="preserve">  &lt;/cfdi:Conceptos&gt;</t>
  </si>
  <si>
    <t>- &lt;cfdi:Impuestos totalImpuestosTrasladados="120.000000"&gt;</t>
  </si>
  <si>
    <t>- &lt;cfdi:Traslados&gt;</t>
  </si>
  <si>
    <t xml:space="preserve">  &lt;cfdi:Traslado impuesto="IVA" tasa="16.000000" importe="120.000000" /&gt; </t>
  </si>
  <si>
    <t xml:space="preserve">  &lt;/cfdi:Traslados&gt;</t>
  </si>
  <si>
    <t xml:space="preserve">  &lt;/cfdi:Impuestos&gt;</t>
  </si>
  <si>
    <t>- &lt;cfdi:Complemento&gt;</t>
  </si>
  <si>
    <t xml:space="preserve">  &lt;tfd:TimbreFiscalDigital xmlns:xsi="http://www.w3.org/2001/XMLSchema-instance" version="1.0" UUID="A05A4380-C729-4445-8840-3B8F040E1F97" FechaTimbrado="2015-02-25T19:15:14" selloCFD="DStLrdgmgmkzcuaa7mSyo25YjUucxpE0+C/Djg3SeQv8h5u82z+xmZquoEeLvBmOLtJYnbZ4dxjreAQ4a65Wz1WDwSFmfc3CWpEevimGb3pI7kZSssExsQlVHrHZN1VJKoAuq/HofAa92aOLdpRMAY9HXJ+pezYCO0yC6Era47g=" noCertificadoSAT="00001000000203292609" selloSAT="w13YQvsMk2g5GcKfYtRgxrCQheFkhbkvIYzIr9Gf6Hrf9zsuVVy03ZI57ScNGk8s59Hel6rIn1n34pHJWx7Aa6GcjfL8BZfXEUFwilAt5xAOhgkKgiqTv/uOqCUEdE6nzCIGJjmQersIz2XyxUCddbpPFLjtkEGg3cb3XMwJtGk=" xsi:schemaLocation="http://www.sat.gob.mx/TimbreFiscalDigital http://www.sat.gob.mx/TimbreFiscalDigital/TimbreFiscalDigital.xsd" xmlns:tfd="http://www.sat.gob.mx/TimbreFiscalDigital" /&gt; </t>
  </si>
  <si>
    <t xml:space="preserve">  &lt;/cfdi:Complemento&gt;</t>
  </si>
  <si>
    <t>- &lt;cfdi:Addenda&gt;</t>
  </si>
  <si>
    <t>- &lt;DSCargaRemisionProv xmlns="http://tempuri.org/DSCargaRemisionProv.xsd"&gt;</t>
  </si>
  <si>
    <t>- &lt;Remision&gt;</t>
  </si>
  <si>
    <t xml:space="preserve">  &lt;Proveedor&gt;104786&lt;/Proveedor&gt; </t>
  </si>
  <si>
    <t xml:space="preserve">  &lt;Remision&gt;19&lt;/Remision&gt; </t>
  </si>
  <si>
    <t xml:space="preserve">  &lt;Consecutivo&gt;0&lt;/Consecutivo&gt; </t>
  </si>
  <si>
    <t xml:space="preserve">  &lt;FechaRemision&gt;2015-02-25T00:00:00&lt;/FechaRemision&gt; </t>
  </si>
  <si>
    <t xml:space="preserve">  &lt;Tienda&gt;228&lt;/Tienda&gt; </t>
  </si>
  <si>
    <t xml:space="preserve">  &lt;TipoMoneda&gt;1&lt;/TipoMoneda&gt; </t>
  </si>
  <si>
    <t xml:space="preserve">  &lt;TipoBulto&gt;1&lt;/TipoBulto&gt; </t>
  </si>
  <si>
    <t xml:space="preserve">  &lt;EntregaMercancia&gt;1&lt;/EntregaMercancia&gt; </t>
  </si>
  <si>
    <t xml:space="preserve">  &lt;CumpleReqFiscales&gt;true&lt;/CumpleReqFiscales&gt; </t>
  </si>
  <si>
    <t xml:space="preserve">  &lt;CantidadBultos&gt;1.000000&lt;/CantidadBultos&gt; </t>
  </si>
  <si>
    <t xml:space="preserve">  &lt;Subtotal&gt;750.000000&lt;/Subtotal&gt; </t>
  </si>
  <si>
    <t xml:space="preserve">  &lt;Descuentos&gt;0.000000&lt;/Descuentos&gt; </t>
  </si>
  <si>
    <t xml:space="preserve">  &lt;IEPS&gt;0.000000&lt;/IEPS&gt; </t>
  </si>
  <si>
    <t xml:space="preserve">  &lt;IVA&gt;120.000000&lt;/IVA&gt; </t>
  </si>
  <si>
    <t xml:space="preserve">  &lt;OtrosImpuestos&gt;0.000000&lt;/OtrosImpuestos&gt; </t>
  </si>
  <si>
    <t xml:space="preserve">  &lt;Total&gt;870.000000&lt;/Total&gt; </t>
  </si>
  <si>
    <t xml:space="preserve">  &lt;CantidadPedidos&gt;1&lt;/CantidadPedidos&gt; </t>
  </si>
  <si>
    <t xml:space="preserve">  &lt;FechaEntregaMercancia&gt;2015-02-25T00:00:00&lt;/FechaEntregaMercancia&gt; </t>
  </si>
  <si>
    <t xml:space="preserve">  &lt;/Remision&gt;</t>
  </si>
  <si>
    <t>- &lt;Pedidos&gt;</t>
  </si>
  <si>
    <t xml:space="preserve">  &lt;FolioPedido&gt;41617211&lt;/FolioPedido&gt; </t>
  </si>
  <si>
    <t xml:space="preserve">  &lt;CantidadArticulos&gt;1&lt;/CantidadArticulos&gt; </t>
  </si>
  <si>
    <t xml:space="preserve">  &lt;/Pedidos&gt;</t>
  </si>
  <si>
    <t>- &lt;Articulos&gt;</t>
  </si>
  <si>
    <t xml:space="preserve">  &lt;Codigo&gt;2000110000172&lt;/Codigo&gt; </t>
  </si>
  <si>
    <t xml:space="preserve">  &lt;CantidadUnidadCompra&gt;1.000000&lt;/CantidadUnidadCompra&gt; </t>
  </si>
  <si>
    <t xml:space="preserve">  &lt;CostoNetoUnidadCompra&gt;750.000000&lt;/CostoNetoUnidadCompra&gt; </t>
  </si>
  <si>
    <t xml:space="preserve">  &lt;PorcentajeIEPS&gt;0.000000&lt;/PorcentajeIEPS&gt; </t>
  </si>
  <si>
    <t xml:space="preserve">  &lt;PorcentajeIVA&gt;16.000000&lt;/PorcentajeIVA&gt; </t>
  </si>
  <si>
    <t xml:space="preserve">  &lt;/Articulos&gt;</t>
  </si>
  <si>
    <t xml:space="preserve">  &lt;/DSCargaRemisionProv&gt;</t>
  </si>
  <si>
    <t xml:space="preserve">  &lt;/cfdi:Addenda&gt;</t>
  </si>
  <si>
    <t xml:space="preserve">  &lt;/cfdi:Comprobante&gt;</t>
  </si>
  <si>
    <t>PROVEEDOR</t>
  </si>
  <si>
    <t xml:space="preserve">  &lt;Remision&gt;</t>
  </si>
  <si>
    <t xml:space="preserve">&lt;/Remision&gt; </t>
  </si>
  <si>
    <t>No REMISION</t>
  </si>
  <si>
    <t xml:space="preserve">&lt;/FechaRemision&gt; </t>
  </si>
  <si>
    <t xml:space="preserve">  &lt;FechaRemision&gt;</t>
  </si>
  <si>
    <t xml:space="preserve">  &lt;Tienda&gt;</t>
  </si>
  <si>
    <t>No TIENDA</t>
  </si>
  <si>
    <t xml:space="preserve">&lt;/Tienda&gt; </t>
  </si>
  <si>
    <t>CANTIDAD</t>
  </si>
  <si>
    <t xml:space="preserve">  &lt;CantidadBultos&gt;</t>
  </si>
  <si>
    <t xml:space="preserve">&lt;/CantidadBultos&gt; </t>
  </si>
  <si>
    <t>SUBTOTAL</t>
  </si>
  <si>
    <t xml:space="preserve">&lt;/Subtotal&gt; </t>
  </si>
  <si>
    <t>6 DECIMALES</t>
  </si>
  <si>
    <t xml:space="preserve">  &lt;IVA&gt;</t>
  </si>
  <si>
    <t xml:space="preserve">&lt;/IVA&gt; </t>
  </si>
  <si>
    <t>TOTAL</t>
  </si>
  <si>
    <t xml:space="preserve">&lt;/Total&gt; </t>
  </si>
  <si>
    <t xml:space="preserve">  &lt;Total&gt;</t>
  </si>
  <si>
    <t xml:space="preserve">  &lt;FechaEntregaMercancia&gt;</t>
  </si>
  <si>
    <t xml:space="preserve">&lt;/FechaEntregaMercancia&gt; </t>
  </si>
  <si>
    <t>FOLIO</t>
  </si>
  <si>
    <t xml:space="preserve">  &lt;FolioPedido&gt;</t>
  </si>
  <si>
    <t xml:space="preserve">&lt;/FolioPedido&gt; </t>
  </si>
  <si>
    <t>NUMERO ENTERO SIN DECIMALES</t>
  </si>
  <si>
    <t xml:space="preserve">  &lt;CantidadArticulos&gt;</t>
  </si>
  <si>
    <t xml:space="preserve">&lt;/CantidadArticulos&gt; </t>
  </si>
  <si>
    <t>No PEDIDO</t>
  </si>
  <si>
    <t xml:space="preserve">  &lt;CantidadUnidadCompra&gt;</t>
  </si>
  <si>
    <t xml:space="preserve">&lt;/CantidadUnidadCompra&gt; </t>
  </si>
  <si>
    <t>COSTO</t>
  </si>
  <si>
    <t xml:space="preserve">  &lt;CostoNetoUnidadCompra&gt;</t>
  </si>
  <si>
    <t xml:space="preserve">&lt;/CostoNetoUnidadCompra&gt; </t>
  </si>
  <si>
    <t>PORC IVA</t>
  </si>
  <si>
    <t xml:space="preserve">  &lt;PorcentajeIVA&gt;</t>
  </si>
  <si>
    <t xml:space="preserve">&lt;/PorcentajeIVA&gt; </t>
  </si>
  <si>
    <t>FECHA</t>
  </si>
  <si>
    <t>IMP IVA</t>
  </si>
  <si>
    <t>HORA</t>
  </si>
  <si>
    <t>T</t>
  </si>
  <si>
    <t xml:space="preserve">  &lt;Subtotal&gt;</t>
  </si>
  <si>
    <t>COPIAR Y PEGAR COMO VALORES</t>
  </si>
  <si>
    <t>DE COLUMNA B A COLUMNA A</t>
  </si>
  <si>
    <t>DATOS A CAPTURAR ==============&gt;</t>
  </si>
  <si>
    <t xml:space="preserve">&lt;/Proveedor&gt; </t>
  </si>
  <si>
    <t xml:space="preserve">  &lt;Proveedor&gt;</t>
  </si>
  <si>
    <t>UNA VEZ LLENADO LOS DATOS</t>
  </si>
  <si>
    <t>Y DE LA COLUMNA A PEGAR LOS DATOS AL ARCHIVO</t>
  </si>
  <si>
    <t>XML DE LA FACTURA ELECTRONICA</t>
  </si>
</sst>
</file>

<file path=xl/styles.xml><?xml version="1.0" encoding="utf-8"?>
<styleSheet xmlns="http://schemas.openxmlformats.org/spreadsheetml/2006/main">
  <numFmts count="4">
    <numFmt numFmtId="164" formatCode="0.000000"/>
    <numFmt numFmtId="165" formatCode="yyyy\-mm\-dd;@"/>
    <numFmt numFmtId="166" formatCode="hh:mm:ss;@"/>
    <numFmt numFmtId="167" formatCode="h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NumberFormat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1"/>
  <sheetViews>
    <sheetView workbookViewId="0">
      <selection activeCell="J19" sqref="J19"/>
    </sheetView>
  </sheetViews>
  <sheetFormatPr baseColWidth="10" defaultRowHeight="15"/>
  <sheetData>
    <row r="1" spans="1:1">
      <c r="A1" t="s">
        <v>0</v>
      </c>
    </row>
    <row r="2" spans="1:1">
      <c r="A2" s="1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s="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4"/>
  <sheetViews>
    <sheetView workbookViewId="0">
      <selection activeCell="A2" sqref="A2"/>
    </sheetView>
  </sheetViews>
  <sheetFormatPr baseColWidth="10" defaultRowHeight="15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  <row r="4" spans="1:1">
      <c r="A4" t="s">
        <v>54</v>
      </c>
    </row>
    <row r="5" spans="1:1">
      <c r="A5" t="s">
        <v>55</v>
      </c>
    </row>
    <row r="6" spans="1:1">
      <c r="A6" t="s">
        <v>56</v>
      </c>
    </row>
    <row r="7" spans="1:1">
      <c r="A7" t="s">
        <v>57</v>
      </c>
    </row>
    <row r="8" spans="1:1">
      <c r="A8" t="s">
        <v>58</v>
      </c>
    </row>
    <row r="9" spans="1:1">
      <c r="A9" t="s">
        <v>59</v>
      </c>
    </row>
    <row r="10" spans="1:1">
      <c r="A10" t="s">
        <v>60</v>
      </c>
    </row>
    <row r="11" spans="1:1">
      <c r="A11" t="s">
        <v>61</v>
      </c>
    </row>
    <row r="12" spans="1:1">
      <c r="A12" t="s">
        <v>62</v>
      </c>
    </row>
    <row r="13" spans="1:1">
      <c r="A13" t="s">
        <v>63</v>
      </c>
    </row>
    <row r="14" spans="1:1">
      <c r="A14" t="s">
        <v>64</v>
      </c>
    </row>
    <row r="15" spans="1:1">
      <c r="A15" t="s">
        <v>65</v>
      </c>
    </row>
    <row r="16" spans="1:1">
      <c r="A16" t="s">
        <v>66</v>
      </c>
    </row>
    <row r="17" spans="1:1">
      <c r="A17" t="s">
        <v>67</v>
      </c>
    </row>
    <row r="18" spans="1:1">
      <c r="A18" t="s">
        <v>68</v>
      </c>
    </row>
    <row r="19" spans="1:1">
      <c r="A19" t="s">
        <v>69</v>
      </c>
    </row>
    <row r="20" spans="1:1">
      <c r="A20" s="1" t="s">
        <v>70</v>
      </c>
    </row>
    <row r="21" spans="1:1">
      <c r="A21" t="s">
        <v>71</v>
      </c>
    </row>
    <row r="22" spans="1:1">
      <c r="A22" t="s">
        <v>72</v>
      </c>
    </row>
    <row r="23" spans="1:1">
      <c r="A23" t="s">
        <v>73</v>
      </c>
    </row>
    <row r="24" spans="1:1">
      <c r="A24" t="s">
        <v>74</v>
      </c>
    </row>
    <row r="25" spans="1:1">
      <c r="A25" t="s">
        <v>75</v>
      </c>
    </row>
    <row r="26" spans="1:1">
      <c r="A26" t="s">
        <v>76</v>
      </c>
    </row>
    <row r="27" spans="1:1">
      <c r="A27" t="s">
        <v>77</v>
      </c>
    </row>
    <row r="28" spans="1:1">
      <c r="A28" t="s">
        <v>78</v>
      </c>
    </row>
    <row r="29" spans="1:1">
      <c r="A29" t="s">
        <v>79</v>
      </c>
    </row>
    <row r="30" spans="1:1">
      <c r="A30" t="s">
        <v>80</v>
      </c>
    </row>
    <row r="31" spans="1:1">
      <c r="A31" t="s">
        <v>81</v>
      </c>
    </row>
    <row r="32" spans="1:1">
      <c r="A32" t="s">
        <v>82</v>
      </c>
    </row>
    <row r="33" spans="1:1">
      <c r="A33" t="s">
        <v>83</v>
      </c>
    </row>
    <row r="34" spans="1:1">
      <c r="A34" t="s">
        <v>84</v>
      </c>
    </row>
    <row r="35" spans="1:1">
      <c r="A35" t="s">
        <v>85</v>
      </c>
    </row>
    <row r="36" spans="1:1">
      <c r="A36" t="s">
        <v>86</v>
      </c>
    </row>
    <row r="37" spans="1:1">
      <c r="A37" t="s">
        <v>87</v>
      </c>
    </row>
    <row r="38" spans="1:1">
      <c r="A38" t="s">
        <v>88</v>
      </c>
    </row>
    <row r="39" spans="1:1">
      <c r="A39" t="s">
        <v>89</v>
      </c>
    </row>
    <row r="40" spans="1:1">
      <c r="A40" t="s">
        <v>90</v>
      </c>
    </row>
    <row r="41" spans="1:1">
      <c r="A41" t="s">
        <v>91</v>
      </c>
    </row>
    <row r="42" spans="1:1">
      <c r="A42" t="s">
        <v>92</v>
      </c>
    </row>
    <row r="43" spans="1:1">
      <c r="A43" t="s">
        <v>93</v>
      </c>
    </row>
    <row r="44" spans="1:1">
      <c r="A44" t="s">
        <v>94</v>
      </c>
    </row>
    <row r="45" spans="1:1">
      <c r="A45" t="s">
        <v>75</v>
      </c>
    </row>
    <row r="46" spans="1:1">
      <c r="A46" t="s">
        <v>76</v>
      </c>
    </row>
    <row r="47" spans="1:1">
      <c r="A47" t="s">
        <v>95</v>
      </c>
    </row>
    <row r="48" spans="1:1">
      <c r="A48" t="s">
        <v>79</v>
      </c>
    </row>
    <row r="49" spans="1:1">
      <c r="A49" t="s">
        <v>96</v>
      </c>
    </row>
    <row r="50" spans="1:1">
      <c r="A50" t="s">
        <v>97</v>
      </c>
    </row>
    <row r="51" spans="1:1">
      <c r="A51" t="s">
        <v>98</v>
      </c>
    </row>
    <row r="52" spans="1:1">
      <c r="A52" t="s">
        <v>75</v>
      </c>
    </row>
    <row r="53" spans="1:1">
      <c r="A53" t="s">
        <v>76</v>
      </c>
    </row>
    <row r="54" spans="1:1">
      <c r="A54" t="s">
        <v>95</v>
      </c>
    </row>
    <row r="55" spans="1:1">
      <c r="A55" t="s">
        <v>79</v>
      </c>
    </row>
    <row r="56" spans="1:1">
      <c r="A56" t="s">
        <v>99</v>
      </c>
    </row>
    <row r="57" spans="1:1">
      <c r="A57" t="s">
        <v>100</v>
      </c>
    </row>
    <row r="58" spans="1:1">
      <c r="A58" t="s">
        <v>101</v>
      </c>
    </row>
    <row r="59" spans="1:1">
      <c r="A59" t="s">
        <v>102</v>
      </c>
    </row>
    <row r="60" spans="1:1">
      <c r="A60" t="s">
        <v>103</v>
      </c>
    </row>
    <row r="61" spans="1:1">
      <c r="A61" t="s">
        <v>104</v>
      </c>
    </row>
    <row r="62" spans="1:1">
      <c r="A62" t="s">
        <v>105</v>
      </c>
    </row>
    <row r="63" spans="1:1">
      <c r="A63" t="s">
        <v>106</v>
      </c>
    </row>
    <row r="64" spans="1:1">
      <c r="A64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5"/>
  <sheetViews>
    <sheetView tabSelected="1" workbookViewId="0">
      <selection activeCell="B3" sqref="B3"/>
    </sheetView>
  </sheetViews>
  <sheetFormatPr baseColWidth="10" defaultRowHeight="15"/>
  <cols>
    <col min="1" max="1" width="38.140625" customWidth="1"/>
    <col min="2" max="2" width="51.5703125" customWidth="1"/>
    <col min="3" max="3" width="51.85546875" customWidth="1"/>
    <col min="4" max="4" width="12.85546875" bestFit="1" customWidth="1"/>
  </cols>
  <sheetData>
    <row r="1" spans="1:15">
      <c r="A1" t="s">
        <v>155</v>
      </c>
      <c r="B1" t="s">
        <v>156</v>
      </c>
      <c r="D1" t="s">
        <v>111</v>
      </c>
      <c r="E1" t="s">
        <v>145</v>
      </c>
      <c r="F1" t="s">
        <v>115</v>
      </c>
      <c r="G1" t="s">
        <v>117</v>
      </c>
      <c r="H1" t="s">
        <v>120</v>
      </c>
      <c r="I1" t="s">
        <v>146</v>
      </c>
      <c r="J1" t="s">
        <v>125</v>
      </c>
      <c r="K1" t="s">
        <v>130</v>
      </c>
      <c r="L1" t="s">
        <v>139</v>
      </c>
      <c r="M1" t="s">
        <v>142</v>
      </c>
      <c r="N1" t="s">
        <v>136</v>
      </c>
      <c r="O1" t="s">
        <v>108</v>
      </c>
    </row>
    <row r="2" spans="1:15">
      <c r="A2" t="s">
        <v>150</v>
      </c>
      <c r="B2" t="s">
        <v>157</v>
      </c>
      <c r="C2" t="s">
        <v>152</v>
      </c>
      <c r="D2">
        <v>205</v>
      </c>
      <c r="E2" s="4">
        <v>42360</v>
      </c>
      <c r="F2">
        <v>52</v>
      </c>
      <c r="G2" s="3">
        <v>2</v>
      </c>
      <c r="H2">
        <f>G2*L2</f>
        <v>14</v>
      </c>
      <c r="I2">
        <f>H2*M2*0.01</f>
        <v>2.2400000000000002</v>
      </c>
      <c r="J2">
        <f>H2+I2</f>
        <v>16.240000000000002</v>
      </c>
      <c r="K2">
        <v>891</v>
      </c>
      <c r="L2">
        <v>7</v>
      </c>
      <c r="M2">
        <v>16</v>
      </c>
      <c r="N2">
        <v>28</v>
      </c>
      <c r="O2" s="2">
        <v>45280</v>
      </c>
    </row>
    <row r="3" spans="1:15">
      <c r="A3" t="s">
        <v>151</v>
      </c>
      <c r="E3" t="s">
        <v>147</v>
      </c>
    </row>
    <row r="4" spans="1:15">
      <c r="B4" t="str">
        <f>C4</f>
        <v>- &lt;cfdi:Addenda&gt;</v>
      </c>
      <c r="C4" t="s">
        <v>72</v>
      </c>
      <c r="E4" s="6">
        <v>0.3785648148148148</v>
      </c>
    </row>
    <row r="5" spans="1:15">
      <c r="B5" t="str">
        <f>C5</f>
        <v>- &lt;DSCargaRemisionProv xmlns="http://tempuri.org/DSCargaRemisionProv.xsd"&gt;</v>
      </c>
      <c r="C5" t="s">
        <v>73</v>
      </c>
    </row>
    <row r="6" spans="1:15">
      <c r="B6" t="str">
        <f>C6</f>
        <v>- &lt;Remision&gt;</v>
      </c>
      <c r="C6" t="s">
        <v>74</v>
      </c>
    </row>
    <row r="7" spans="1:15">
      <c r="B7" t="str">
        <f t="shared" ref="B7" si="0">CONCATENATE(C7,D7,E7)</f>
        <v xml:space="preserve">  &lt;Proveedor&gt;45280&lt;/Proveedor&gt; </v>
      </c>
      <c r="C7" t="s">
        <v>154</v>
      </c>
      <c r="D7" s="2">
        <f>O2</f>
        <v>45280</v>
      </c>
      <c r="E7" t="s">
        <v>153</v>
      </c>
    </row>
    <row r="8" spans="1:15">
      <c r="B8" t="str">
        <f>CONCATENATE(C8,D8,E8)</f>
        <v xml:space="preserve">  &lt;Remision&gt;205&lt;/Remision&gt; </v>
      </c>
      <c r="C8" t="s">
        <v>109</v>
      </c>
      <c r="D8" s="2">
        <f>D2</f>
        <v>205</v>
      </c>
      <c r="E8" t="s">
        <v>110</v>
      </c>
      <c r="G8" t="s">
        <v>133</v>
      </c>
    </row>
    <row r="9" spans="1:15">
      <c r="B9" t="str">
        <f t="shared" ref="B5:B45" si="1">C9</f>
        <v xml:space="preserve">  &lt;Consecutivo&gt;0&lt;/Consecutivo&gt; </v>
      </c>
      <c r="C9" t="s">
        <v>77</v>
      </c>
    </row>
    <row r="10" spans="1:15">
      <c r="B10" t="str">
        <f>CONCATENATE(C10,YEAR(D10),"-",TEXT(MONTH(D10),"00"),"-",TEXT(DAY(D10),"00"),E10,TEXT(HOUR(F10),"00"),":",TEXT(MINUTE(F10),"00"),":",TEXT(SECOND(F10),"00"),G10)</f>
        <v xml:space="preserve">  &lt;FechaRemision&gt;2015-12-22T09:05:08&lt;/FechaRemision&gt; </v>
      </c>
      <c r="C10" t="s">
        <v>113</v>
      </c>
      <c r="D10" s="4" t="str">
        <f>TEXT(E2,"####,##,##")</f>
        <v>42,360</v>
      </c>
      <c r="E10" s="5" t="s">
        <v>148</v>
      </c>
      <c r="F10" s="5">
        <f>E4</f>
        <v>0.3785648148148148</v>
      </c>
      <c r="G10" t="s">
        <v>112</v>
      </c>
    </row>
    <row r="11" spans="1:15">
      <c r="B11" t="str">
        <f t="shared" ref="B11" si="2">CONCATENATE(C11,D11,E11)</f>
        <v xml:space="preserve">  &lt;Tienda&gt;52&lt;/Tienda&gt; </v>
      </c>
      <c r="C11" t="s">
        <v>114</v>
      </c>
      <c r="D11" s="2">
        <f>F2</f>
        <v>52</v>
      </c>
      <c r="E11" t="s">
        <v>116</v>
      </c>
      <c r="G11" t="s">
        <v>133</v>
      </c>
    </row>
    <row r="12" spans="1:15">
      <c r="B12" t="str">
        <f t="shared" si="1"/>
        <v xml:space="preserve">  &lt;TipoMoneda&gt;1&lt;/TipoMoneda&gt; </v>
      </c>
      <c r="C12" t="s">
        <v>80</v>
      </c>
    </row>
    <row r="13" spans="1:15">
      <c r="B13" t="str">
        <f t="shared" si="1"/>
        <v xml:space="preserve">  &lt;TipoBulto&gt;1&lt;/TipoBulto&gt; </v>
      </c>
      <c r="C13" t="s">
        <v>81</v>
      </c>
    </row>
    <row r="14" spans="1:15">
      <c r="B14" t="str">
        <f t="shared" si="1"/>
        <v xml:space="preserve">  &lt;EntregaMercancia&gt;1&lt;/EntregaMercancia&gt; </v>
      </c>
      <c r="C14" t="s">
        <v>82</v>
      </c>
    </row>
    <row r="15" spans="1:15">
      <c r="B15" t="str">
        <f t="shared" si="1"/>
        <v xml:space="preserve">  &lt;CumpleReqFiscales&gt;true&lt;/CumpleReqFiscales&gt; </v>
      </c>
      <c r="C15" t="s">
        <v>83</v>
      </c>
    </row>
    <row r="16" spans="1:15">
      <c r="B16" t="str">
        <f>CONCATENATE(C16,TEXT(D16,"0.000000"),E16)</f>
        <v xml:space="preserve">  &lt;CantidadBultos&gt;1.000000&lt;/CantidadBultos&gt; </v>
      </c>
      <c r="C16" t="s">
        <v>118</v>
      </c>
      <c r="D16" s="3">
        <v>1</v>
      </c>
      <c r="E16" t="s">
        <v>119</v>
      </c>
      <c r="G16" t="s">
        <v>122</v>
      </c>
    </row>
    <row r="17" spans="2:7">
      <c r="B17" t="str">
        <f>CONCATENATE(C17,TEXT(D17,"0.000000"),E17)</f>
        <v xml:space="preserve">  &lt;Subtotal&gt;14.000000&lt;/Subtotal&gt; </v>
      </c>
      <c r="C17" t="s">
        <v>149</v>
      </c>
      <c r="D17" s="3">
        <f>H2</f>
        <v>14</v>
      </c>
      <c r="E17" t="s">
        <v>121</v>
      </c>
      <c r="G17" t="s">
        <v>122</v>
      </c>
    </row>
    <row r="18" spans="2:7">
      <c r="B18" t="str">
        <f t="shared" si="1"/>
        <v xml:space="preserve">  &lt;Descuentos&gt;0.000000&lt;/Descuentos&gt; </v>
      </c>
      <c r="C18" t="s">
        <v>86</v>
      </c>
    </row>
    <row r="19" spans="2:7">
      <c r="B19" t="str">
        <f t="shared" si="1"/>
        <v xml:space="preserve">  &lt;IEPS&gt;0.000000&lt;/IEPS&gt; </v>
      </c>
      <c r="C19" t="s">
        <v>87</v>
      </c>
    </row>
    <row r="20" spans="2:7">
      <c r="B20" t="str">
        <f>CONCATENATE(C20,TEXT(D20,"0.000000"),E20)</f>
        <v xml:space="preserve">  &lt;IVA&gt;2.240000&lt;/IVA&gt; </v>
      </c>
      <c r="C20" t="s">
        <v>123</v>
      </c>
      <c r="D20" s="3">
        <f>I2</f>
        <v>2.2400000000000002</v>
      </c>
      <c r="E20" t="s">
        <v>124</v>
      </c>
      <c r="G20" t="s">
        <v>122</v>
      </c>
    </row>
    <row r="21" spans="2:7">
      <c r="B21" t="str">
        <f t="shared" si="1"/>
        <v xml:space="preserve">  &lt;OtrosImpuestos&gt;0.000000&lt;/OtrosImpuestos&gt; </v>
      </c>
      <c r="C21" t="s">
        <v>89</v>
      </c>
    </row>
    <row r="22" spans="2:7">
      <c r="B22" t="str">
        <f>CONCATENATE(C22,TEXT(D22,"0.000000"),E22)</f>
        <v xml:space="preserve">  &lt;Total&gt;16.240000&lt;/Total&gt; </v>
      </c>
      <c r="C22" t="s">
        <v>127</v>
      </c>
      <c r="D22" s="3">
        <f>J2</f>
        <v>16.240000000000002</v>
      </c>
      <c r="E22" t="s">
        <v>126</v>
      </c>
      <c r="G22" t="s">
        <v>122</v>
      </c>
    </row>
    <row r="23" spans="2:7">
      <c r="B23" t="str">
        <f t="shared" si="1"/>
        <v xml:space="preserve">  &lt;CantidadPedidos&gt;1&lt;/CantidadPedidos&gt; </v>
      </c>
      <c r="C23" t="s">
        <v>91</v>
      </c>
    </row>
    <row r="24" spans="2:7">
      <c r="B24" t="str">
        <f>CONCATENATE(C24,YEAR(D24),"-",TEXT(MONTH(D24),"00"),"-",TEXT(DAY(D24),"00"),E24,TEXT(HOUR(F24),"00"),":",TEXT(MINUTE(F24),"00"),":",TEXT(SECOND(F24),"00"),G24)</f>
        <v xml:space="preserve">  &lt;FechaEntregaMercancia&gt;2015-12-22T09:05:08&lt;/FechaEntregaMercancia&gt; </v>
      </c>
      <c r="C24" t="s">
        <v>128</v>
      </c>
      <c r="D24" t="str">
        <f>D10</f>
        <v>42,360</v>
      </c>
      <c r="E24" s="5" t="str">
        <f>E10</f>
        <v>T</v>
      </c>
      <c r="F24" s="5">
        <f>F10</f>
        <v>0.3785648148148148</v>
      </c>
      <c r="G24" t="s">
        <v>129</v>
      </c>
    </row>
    <row r="25" spans="2:7">
      <c r="B25" t="str">
        <f t="shared" si="1"/>
        <v xml:space="preserve">  &lt;/Remision&gt;</v>
      </c>
      <c r="C25" t="s">
        <v>93</v>
      </c>
    </row>
    <row r="26" spans="2:7">
      <c r="B26" t="str">
        <f t="shared" si="1"/>
        <v>- &lt;Pedidos&gt;</v>
      </c>
      <c r="C26" t="s">
        <v>94</v>
      </c>
    </row>
    <row r="27" spans="2:7">
      <c r="B27" t="str">
        <f t="shared" ref="B27" si="3">CONCATENATE(C27,D27,E27)</f>
        <v xml:space="preserve">  &lt;Proveedor&gt;45280&lt;/Proveedor&gt; </v>
      </c>
      <c r="C27" t="s">
        <v>154</v>
      </c>
      <c r="D27" s="2">
        <f>D7</f>
        <v>45280</v>
      </c>
      <c r="E27" t="s">
        <v>153</v>
      </c>
    </row>
    <row r="28" spans="2:7">
      <c r="B28" t="str">
        <f t="shared" si="1"/>
        <v xml:space="preserve">  &lt;Remision&gt;19&lt;/Remision&gt; </v>
      </c>
      <c r="C28" t="s">
        <v>76</v>
      </c>
    </row>
    <row r="29" spans="2:7">
      <c r="B29" t="str">
        <f>CONCATENATE(C29,D29,E29)</f>
        <v xml:space="preserve">  &lt;FolioPedido&gt;891&lt;/FolioPedido&gt; </v>
      </c>
      <c r="C29" t="s">
        <v>131</v>
      </c>
      <c r="D29" s="2">
        <f>K2</f>
        <v>891</v>
      </c>
      <c r="E29" t="s">
        <v>132</v>
      </c>
      <c r="G29" t="s">
        <v>133</v>
      </c>
    </row>
    <row r="30" spans="2:7">
      <c r="B30" t="str">
        <f t="shared" ref="B30:B31" si="4">CONCATENATE(C30,D30,E30)</f>
        <v xml:space="preserve">  &lt;Tienda&gt;52&lt;/Tienda&gt; </v>
      </c>
      <c r="C30" t="s">
        <v>114</v>
      </c>
      <c r="D30" s="2">
        <f>D11</f>
        <v>52</v>
      </c>
      <c r="E30" t="s">
        <v>116</v>
      </c>
      <c r="G30" t="s">
        <v>133</v>
      </c>
    </row>
    <row r="31" spans="2:7">
      <c r="B31" t="str">
        <f t="shared" si="4"/>
        <v xml:space="preserve">  &lt;CantidadArticulos&gt;1&lt;/CantidadArticulos&gt; </v>
      </c>
      <c r="C31" t="s">
        <v>134</v>
      </c>
      <c r="D31" s="2">
        <f>D16</f>
        <v>1</v>
      </c>
      <c r="E31" t="s">
        <v>135</v>
      </c>
      <c r="G31" t="s">
        <v>133</v>
      </c>
    </row>
    <row r="32" spans="2:7">
      <c r="B32" t="str">
        <f t="shared" si="1"/>
        <v xml:space="preserve">  &lt;/Pedidos&gt;</v>
      </c>
      <c r="C32" t="s">
        <v>97</v>
      </c>
    </row>
    <row r="33" spans="2:7">
      <c r="B33" t="str">
        <f t="shared" si="1"/>
        <v>- &lt;Articulos&gt;</v>
      </c>
      <c r="C33" t="s">
        <v>98</v>
      </c>
    </row>
    <row r="34" spans="2:7">
      <c r="B34" t="str">
        <f t="shared" ref="B34" si="5">CONCATENATE(C34,D34,E34)</f>
        <v xml:space="preserve">  &lt;Proveedor&gt;45280&lt;/Proveedor&gt; </v>
      </c>
      <c r="C34" t="s">
        <v>154</v>
      </c>
      <c r="D34" s="2">
        <f>D7</f>
        <v>45280</v>
      </c>
      <c r="E34" t="s">
        <v>153</v>
      </c>
    </row>
    <row r="35" spans="2:7">
      <c r="B35" t="str">
        <f>CONCATENATE(C35,D35,E35)</f>
        <v xml:space="preserve">  &lt;Remision&gt;205&lt;/Remision&gt; </v>
      </c>
      <c r="C35" t="s">
        <v>109</v>
      </c>
      <c r="D35" s="2">
        <f>D8</f>
        <v>205</v>
      </c>
      <c r="E35" t="s">
        <v>110</v>
      </c>
      <c r="G35" t="s">
        <v>133</v>
      </c>
    </row>
    <row r="36" spans="2:7">
      <c r="B36" t="str">
        <f>CONCATENATE(C36,D36,E36)</f>
        <v xml:space="preserve">  &lt;FolioPedido&gt;28&lt;/FolioPedido&gt; </v>
      </c>
      <c r="C36" t="s">
        <v>131</v>
      </c>
      <c r="D36" s="2">
        <f>N2</f>
        <v>28</v>
      </c>
      <c r="E36" t="s">
        <v>132</v>
      </c>
      <c r="G36" t="s">
        <v>133</v>
      </c>
    </row>
    <row r="37" spans="2:7">
      <c r="B37" t="str">
        <f t="shared" ref="B37" si="6">CONCATENATE(C37,D37,E37)</f>
        <v xml:space="preserve">  &lt;Tienda&gt;52&lt;/Tienda&gt; </v>
      </c>
      <c r="C37" t="s">
        <v>114</v>
      </c>
      <c r="D37" s="2">
        <f>D30</f>
        <v>52</v>
      </c>
      <c r="E37" t="s">
        <v>116</v>
      </c>
    </row>
    <row r="38" spans="2:7">
      <c r="B38" t="str">
        <f t="shared" si="1"/>
        <v xml:space="preserve">  &lt;Codigo&gt;2000110000172&lt;/Codigo&gt; </v>
      </c>
      <c r="C38" t="s">
        <v>99</v>
      </c>
    </row>
    <row r="39" spans="2:7">
      <c r="B39" t="str">
        <f t="shared" ref="B39:B42" si="7">CONCATENATE(C39,TEXT(D39,"0.000000"),E39)</f>
        <v xml:space="preserve">  &lt;CantidadUnidadCompra&gt;1.000000&lt;/CantidadUnidadCompra&gt; </v>
      </c>
      <c r="C39" t="s">
        <v>137</v>
      </c>
      <c r="D39" s="3">
        <f>D31</f>
        <v>1</v>
      </c>
      <c r="E39" t="s">
        <v>138</v>
      </c>
      <c r="G39" t="s">
        <v>122</v>
      </c>
    </row>
    <row r="40" spans="2:7">
      <c r="B40" t="str">
        <f t="shared" si="7"/>
        <v xml:space="preserve">  &lt;CostoNetoUnidadCompra&gt;7.000000&lt;/CostoNetoUnidadCompra&gt; </v>
      </c>
      <c r="C40" t="s">
        <v>140</v>
      </c>
      <c r="D40" s="3">
        <f>L2</f>
        <v>7</v>
      </c>
      <c r="E40" t="s">
        <v>141</v>
      </c>
      <c r="G40" t="s">
        <v>122</v>
      </c>
    </row>
    <row r="41" spans="2:7">
      <c r="B41" t="str">
        <f t="shared" si="1"/>
        <v xml:space="preserve">  &lt;PorcentajeIEPS&gt;0.000000&lt;/PorcentajeIEPS&gt; </v>
      </c>
      <c r="C41" t="s">
        <v>102</v>
      </c>
    </row>
    <row r="42" spans="2:7">
      <c r="B42" t="str">
        <f t="shared" si="7"/>
        <v xml:space="preserve">  &lt;PorcentajeIVA&gt;16.000000&lt;/PorcentajeIVA&gt; </v>
      </c>
      <c r="C42" t="s">
        <v>143</v>
      </c>
      <c r="D42" s="3">
        <f>M2</f>
        <v>16</v>
      </c>
      <c r="E42" t="s">
        <v>144</v>
      </c>
      <c r="G42" t="s">
        <v>122</v>
      </c>
    </row>
    <row r="43" spans="2:7">
      <c r="B43" t="str">
        <f t="shared" si="1"/>
        <v xml:space="preserve">  &lt;/Articulos&gt;</v>
      </c>
      <c r="C43" t="s">
        <v>104</v>
      </c>
    </row>
    <row r="44" spans="2:7">
      <c r="B44" t="str">
        <f t="shared" si="1"/>
        <v xml:space="preserve">  &lt;/DSCargaRemisionProv&gt;</v>
      </c>
      <c r="C44" t="s">
        <v>105</v>
      </c>
    </row>
    <row r="45" spans="2:7">
      <c r="B45" t="str">
        <f t="shared" si="1"/>
        <v xml:space="preserve">  &lt;/cfdi:Addenda&gt;</v>
      </c>
      <c r="C45" t="s">
        <v>106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</dc:creator>
  <cp:lastModifiedBy>compu</cp:lastModifiedBy>
  <dcterms:created xsi:type="dcterms:W3CDTF">2015-03-02T21:00:20Z</dcterms:created>
  <dcterms:modified xsi:type="dcterms:W3CDTF">2015-04-01T22:59:20Z</dcterms:modified>
</cp:coreProperties>
</file>