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rboy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10" i="1"/>
  <c r="F6" i="1"/>
  <c r="G6" i="1" s="1"/>
  <c r="H25" i="1" l="1"/>
  <c r="F16" i="1"/>
  <c r="E16" i="1"/>
  <c r="E14" i="1"/>
  <c r="G14" i="1" s="1"/>
  <c r="G10" i="1"/>
  <c r="G9" i="1"/>
  <c r="G5" i="1"/>
  <c r="E19" i="1" l="1"/>
  <c r="H14" i="1" s="1"/>
  <c r="G16" i="1"/>
  <c r="G19" i="1" s="1"/>
  <c r="F19" i="1"/>
  <c r="F29" i="1" s="1"/>
  <c r="H16" i="1" l="1"/>
  <c r="F26" i="1" s="1"/>
  <c r="H19" i="1" l="1"/>
  <c r="F27" i="1"/>
  <c r="F30" i="1" s="1"/>
  <c r="F31" i="1" s="1"/>
</calcChain>
</file>

<file path=xl/sharedStrings.xml><?xml version="1.0" encoding="utf-8"?>
<sst xmlns="http://schemas.openxmlformats.org/spreadsheetml/2006/main" count="43" uniqueCount="36">
  <si>
    <t>Ingresos del Bimestre</t>
  </si>
  <si>
    <t>Subtotal</t>
  </si>
  <si>
    <t>Proporcion</t>
  </si>
  <si>
    <t>Publico</t>
  </si>
  <si>
    <t>Facturadas</t>
  </si>
  <si>
    <t>Enero</t>
  </si>
  <si>
    <t>Iva Cobrado</t>
  </si>
  <si>
    <t>Total</t>
  </si>
  <si>
    <t>NA</t>
  </si>
  <si>
    <t>Febrero</t>
  </si>
  <si>
    <t>Calculo</t>
  </si>
  <si>
    <t>Ventas Realizadas</t>
  </si>
  <si>
    <t>con el Publico en General</t>
  </si>
  <si>
    <t>Iva</t>
  </si>
  <si>
    <t>Determinacion del IVA</t>
  </si>
  <si>
    <t>Iva pagado en Gastos</t>
  </si>
  <si>
    <t>del Bimestre</t>
  </si>
  <si>
    <t>Proporcion de IVA Acreditable</t>
  </si>
  <si>
    <r>
      <t>Iva Acreditable (</t>
    </r>
    <r>
      <rPr>
        <i/>
        <sz val="11"/>
        <color theme="1"/>
        <rFont val="Calibri"/>
        <family val="2"/>
        <scheme val="minor"/>
      </rPr>
      <t>proporcion</t>
    </r>
    <r>
      <rPr>
        <sz val="11"/>
        <color theme="1"/>
        <rFont val="Calibri"/>
        <family val="2"/>
        <scheme val="minor"/>
      </rPr>
      <t>)</t>
    </r>
  </si>
  <si>
    <t>Ventas con Factura</t>
  </si>
  <si>
    <t>(x)</t>
  </si>
  <si>
    <t>(=)</t>
  </si>
  <si>
    <r>
      <t xml:space="preserve">Iva Acreditable ( </t>
    </r>
    <r>
      <rPr>
        <i/>
        <sz val="11"/>
        <color theme="1"/>
        <rFont val="Calibri"/>
        <family val="2"/>
        <scheme val="minor"/>
      </rPr>
      <t xml:space="preserve">proporcion </t>
    </r>
    <r>
      <rPr>
        <sz val="11"/>
        <color theme="1"/>
        <rFont val="Calibri"/>
        <family val="2"/>
        <scheme val="minor"/>
      </rPr>
      <t>)</t>
    </r>
  </si>
  <si>
    <t>Iva Causado</t>
  </si>
  <si>
    <t>Iva Determinado</t>
  </si>
  <si>
    <t>(-)</t>
  </si>
  <si>
    <t>Pedro Lopez Lopez</t>
  </si>
  <si>
    <t>Mayo-Junio</t>
  </si>
  <si>
    <t>LOLP630331MF7</t>
  </si>
  <si>
    <t>Egresos con Facturas(IVA desglosado)</t>
  </si>
  <si>
    <t xml:space="preserve">Total de </t>
  </si>
  <si>
    <t>Gastos</t>
  </si>
  <si>
    <t>llene solo las celdas amarillas</t>
  </si>
  <si>
    <t>el archivo esta protegido para evitar</t>
  </si>
  <si>
    <t>errores en la captura,</t>
  </si>
  <si>
    <t>password para desproteger hoja : 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</si>
</sst>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141414"/>
      <name val="Courier New"/>
      <family val="3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Protection="1">
      <protection hidden="1"/>
    </xf>
    <xf numFmtId="0" fontId="0" fillId="4" borderId="0" xfId="0" applyFill="1" applyProtection="1">
      <protection hidden="1"/>
    </xf>
    <xf numFmtId="0" fontId="1" fillId="2" borderId="3" xfId="0" applyFont="1" applyFill="1" applyBorder="1" applyProtection="1">
      <protection hidden="1"/>
    </xf>
    <xf numFmtId="0" fontId="0" fillId="4" borderId="1" xfId="0" applyFill="1" applyBorder="1" applyAlignment="1" applyProtection="1">
      <alignment horizontal="center"/>
      <protection hidden="1"/>
    </xf>
    <xf numFmtId="4" fontId="0" fillId="2" borderId="0" xfId="0" applyNumberFormat="1" applyFill="1" applyAlignment="1" applyProtection="1">
      <alignment horizontal="center"/>
      <protection hidden="1"/>
    </xf>
    <xf numFmtId="4" fontId="0" fillId="4" borderId="0" xfId="0" applyNumberFormat="1" applyFill="1" applyProtection="1">
      <protection hidden="1"/>
    </xf>
    <xf numFmtId="4" fontId="0" fillId="2" borderId="0" xfId="0" applyNumberFormat="1" applyFill="1" applyProtection="1">
      <protection hidden="1"/>
    </xf>
    <xf numFmtId="0" fontId="3" fillId="4" borderId="0" xfId="0" applyFont="1" applyFill="1" applyProtection="1">
      <protection hidden="1"/>
    </xf>
    <xf numFmtId="4" fontId="0" fillId="4" borderId="1" xfId="0" applyNumberFormat="1" applyFill="1" applyBorder="1" applyAlignment="1" applyProtection="1">
      <alignment horizontal="center"/>
      <protection hidden="1"/>
    </xf>
    <xf numFmtId="4" fontId="0" fillId="2" borderId="1" xfId="0" applyNumberFormat="1" applyFill="1" applyBorder="1" applyAlignment="1" applyProtection="1">
      <alignment horizontal="center"/>
      <protection hidden="1"/>
    </xf>
    <xf numFmtId="4" fontId="0" fillId="5" borderId="0" xfId="0" applyNumberFormat="1" applyFill="1" applyProtection="1">
      <protection hidden="1"/>
    </xf>
    <xf numFmtId="2" fontId="0" fillId="6" borderId="0" xfId="0" applyNumberFormat="1" applyFill="1" applyProtection="1">
      <protection hidden="1"/>
    </xf>
    <xf numFmtId="1" fontId="0" fillId="2" borderId="0" xfId="0" applyNumberFormat="1" applyFill="1" applyProtection="1">
      <protection hidden="1"/>
    </xf>
    <xf numFmtId="4" fontId="0" fillId="2" borderId="2" xfId="0" applyNumberFormat="1" applyFill="1" applyBorder="1" applyProtection="1">
      <protection hidden="1"/>
    </xf>
    <xf numFmtId="10" fontId="0" fillId="7" borderId="0" xfId="0" applyNumberFormat="1" applyFill="1" applyProtection="1"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0" fillId="2" borderId="3" xfId="0" applyFill="1" applyBorder="1" applyProtection="1">
      <protection hidden="1"/>
    </xf>
    <xf numFmtId="4" fontId="0" fillId="2" borderId="3" xfId="0" applyNumberFormat="1" applyFill="1" applyBorder="1" applyProtection="1">
      <protection hidden="1"/>
    </xf>
    <xf numFmtId="4" fontId="0" fillId="2" borderId="0" xfId="0" applyNumberFormat="1" applyFill="1" applyBorder="1" applyProtection="1">
      <protection hidden="1"/>
    </xf>
    <xf numFmtId="2" fontId="0" fillId="6" borderId="3" xfId="0" applyNumberForma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4" fontId="6" fillId="2" borderId="0" xfId="0" applyNumberFormat="1" applyFont="1" applyFill="1" applyProtection="1">
      <protection hidden="1"/>
    </xf>
    <xf numFmtId="4" fontId="4" fillId="2" borderId="0" xfId="0" applyNumberFormat="1" applyFont="1" applyFill="1" applyProtection="1">
      <protection hidden="1"/>
    </xf>
    <xf numFmtId="4" fontId="6" fillId="2" borderId="3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4" fontId="5" fillId="2" borderId="0" xfId="0" applyNumberFormat="1" applyFont="1" applyFill="1" applyProtection="1">
      <protection hidden="1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4" fontId="0" fillId="3" borderId="0" xfId="0" applyNumberFormat="1" applyFill="1" applyProtection="1">
      <protection locked="0"/>
    </xf>
    <xf numFmtId="4" fontId="0" fillId="2" borderId="4" xfId="0" applyNumberFormat="1" applyFill="1" applyBorder="1" applyAlignment="1" applyProtection="1">
      <alignment horizontal="center"/>
      <protection hidden="1"/>
    </xf>
    <xf numFmtId="4" fontId="0" fillId="2" borderId="5" xfId="0" applyNumberForma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topLeftCell="A4" workbookViewId="0">
      <selection activeCell="L24" sqref="L24"/>
    </sheetView>
  </sheetViews>
  <sheetFormatPr baseColWidth="10" defaultRowHeight="15" x14ac:dyDescent="0.25"/>
  <cols>
    <col min="1" max="1" width="6.42578125" style="2" customWidth="1"/>
    <col min="2" max="2" width="4.140625" style="2" customWidth="1"/>
    <col min="3" max="3" width="4" style="2" customWidth="1"/>
    <col min="4" max="4" width="24" style="2" customWidth="1"/>
    <col min="5" max="5" width="11.42578125" style="2"/>
    <col min="6" max="6" width="12.28515625" style="2" customWidth="1"/>
    <col min="7" max="8" width="11.42578125" style="2"/>
    <col min="9" max="9" width="3.5703125" style="2" customWidth="1"/>
    <col min="10" max="10" width="3.28515625" style="2" customWidth="1"/>
    <col min="11" max="16384" width="11.42578125" style="2"/>
  </cols>
  <sheetData>
    <row r="1" spans="2:12" ht="9.75" customHeight="1" x14ac:dyDescent="0.25"/>
    <row r="2" spans="2:12" x14ac:dyDescent="0.25">
      <c r="B2" s="1"/>
      <c r="C2" s="33" t="s">
        <v>26</v>
      </c>
      <c r="D2" s="33"/>
      <c r="E2" s="28" t="s">
        <v>28</v>
      </c>
      <c r="F2" s="28"/>
      <c r="G2" s="1"/>
      <c r="H2" s="1"/>
      <c r="I2" s="1"/>
    </row>
    <row r="3" spans="2:12" x14ac:dyDescent="0.25">
      <c r="B3" s="1"/>
      <c r="C3" s="3" t="s">
        <v>0</v>
      </c>
      <c r="D3" s="3"/>
      <c r="E3" s="28" t="s">
        <v>27</v>
      </c>
      <c r="F3" s="29">
        <v>2014</v>
      </c>
      <c r="G3" s="1"/>
      <c r="H3" s="1"/>
      <c r="I3" s="1"/>
    </row>
    <row r="4" spans="2:12" x14ac:dyDescent="0.25">
      <c r="B4" s="1"/>
      <c r="C4" s="2" t="s">
        <v>5</v>
      </c>
      <c r="E4" s="4" t="s">
        <v>1</v>
      </c>
      <c r="F4" s="4" t="s">
        <v>6</v>
      </c>
      <c r="G4" s="4" t="s">
        <v>7</v>
      </c>
      <c r="H4" s="1"/>
      <c r="I4" s="1"/>
      <c r="K4" s="2" t="s">
        <v>32</v>
      </c>
    </row>
    <row r="5" spans="2:12" x14ac:dyDescent="0.25">
      <c r="B5" s="1"/>
      <c r="C5" s="1"/>
      <c r="D5" s="1" t="s">
        <v>3</v>
      </c>
      <c r="E5" s="30">
        <v>11600</v>
      </c>
      <c r="F5" s="5" t="s">
        <v>8</v>
      </c>
      <c r="G5" s="6">
        <f>E5</f>
        <v>11600</v>
      </c>
      <c r="H5" s="7"/>
      <c r="I5" s="1"/>
      <c r="K5" s="2" t="s">
        <v>33</v>
      </c>
    </row>
    <row r="6" spans="2:12" x14ac:dyDescent="0.25">
      <c r="B6" s="1"/>
      <c r="C6" s="1"/>
      <c r="D6" s="1" t="s">
        <v>4</v>
      </c>
      <c r="E6" s="30">
        <v>6193.96</v>
      </c>
      <c r="F6" s="7">
        <f>ROUND(E6*0.16,0)</f>
        <v>991</v>
      </c>
      <c r="G6" s="6">
        <f>SUM(E6:F6)</f>
        <v>7184.96</v>
      </c>
      <c r="H6" s="7"/>
      <c r="I6" s="1"/>
      <c r="K6" s="2" t="s">
        <v>34</v>
      </c>
    </row>
    <row r="7" spans="2:12" ht="8.25" customHeight="1" x14ac:dyDescent="0.25">
      <c r="B7" s="1"/>
      <c r="C7" s="1"/>
      <c r="D7" s="1"/>
      <c r="E7" s="7"/>
      <c r="F7" s="7"/>
      <c r="G7" s="7"/>
      <c r="H7" s="7"/>
      <c r="I7" s="1"/>
    </row>
    <row r="8" spans="2:12" x14ac:dyDescent="0.25">
      <c r="B8" s="1"/>
      <c r="C8" s="1" t="s">
        <v>9</v>
      </c>
      <c r="D8" s="1"/>
      <c r="E8" s="7"/>
      <c r="F8" s="7"/>
      <c r="G8" s="7"/>
      <c r="H8" s="7"/>
      <c r="I8" s="1"/>
      <c r="K8" s="2" t="s">
        <v>35</v>
      </c>
    </row>
    <row r="9" spans="2:12" x14ac:dyDescent="0.25">
      <c r="B9" s="1"/>
      <c r="C9" s="1"/>
      <c r="D9" s="1" t="s">
        <v>3</v>
      </c>
      <c r="E9" s="30">
        <v>9400</v>
      </c>
      <c r="F9" s="5" t="s">
        <v>8</v>
      </c>
      <c r="G9" s="7">
        <f>E9</f>
        <v>9400</v>
      </c>
      <c r="H9" s="7"/>
      <c r="I9" s="1"/>
    </row>
    <row r="10" spans="2:12" x14ac:dyDescent="0.25">
      <c r="B10" s="1"/>
      <c r="C10" s="1"/>
      <c r="D10" s="1" t="s">
        <v>4</v>
      </c>
      <c r="E10" s="30">
        <v>5167.24</v>
      </c>
      <c r="F10" s="7">
        <f>ROUND(E10*0.16,0)</f>
        <v>827</v>
      </c>
      <c r="G10" s="7">
        <f>SUM(E10:F10)</f>
        <v>5994.24</v>
      </c>
      <c r="H10" s="7"/>
      <c r="I10" s="1"/>
      <c r="L10" s="8"/>
    </row>
    <row r="11" spans="2:12" x14ac:dyDescent="0.25">
      <c r="B11" s="1"/>
      <c r="C11" s="1"/>
      <c r="D11" s="1"/>
      <c r="E11" s="7"/>
      <c r="F11" s="7"/>
      <c r="G11" s="7"/>
      <c r="H11" s="7"/>
      <c r="I11" s="1"/>
    </row>
    <row r="12" spans="2:12" x14ac:dyDescent="0.25">
      <c r="B12" s="1"/>
      <c r="C12" s="3" t="s">
        <v>10</v>
      </c>
      <c r="D12" s="3"/>
      <c r="E12" s="7"/>
      <c r="F12" s="7"/>
      <c r="G12" s="7"/>
      <c r="H12" s="7"/>
      <c r="I12" s="1"/>
    </row>
    <row r="13" spans="2:12" x14ac:dyDescent="0.25">
      <c r="B13" s="1"/>
      <c r="C13" s="2" t="s">
        <v>11</v>
      </c>
      <c r="E13" s="9" t="s">
        <v>1</v>
      </c>
      <c r="F13" s="9" t="s">
        <v>13</v>
      </c>
      <c r="G13" s="9" t="s">
        <v>7</v>
      </c>
      <c r="H13" s="10" t="s">
        <v>2</v>
      </c>
      <c r="I13" s="1"/>
    </row>
    <row r="14" spans="2:12" x14ac:dyDescent="0.25">
      <c r="B14" s="1"/>
      <c r="C14" s="1" t="s">
        <v>12</v>
      </c>
      <c r="D14" s="1"/>
      <c r="E14" s="6">
        <f>E5+E9</f>
        <v>21000</v>
      </c>
      <c r="F14" s="7"/>
      <c r="G14" s="6">
        <f>SUM(E14:F14)</f>
        <v>21000</v>
      </c>
      <c r="H14" s="11">
        <f>E14/E19</f>
        <v>0.64892525617097019</v>
      </c>
      <c r="I14" s="1"/>
    </row>
    <row r="15" spans="2:12" ht="6.75" customHeight="1" x14ac:dyDescent="0.25">
      <c r="B15" s="1"/>
      <c r="C15" s="1"/>
      <c r="D15" s="1"/>
      <c r="E15" s="7"/>
      <c r="F15" s="7"/>
      <c r="G15" s="7"/>
      <c r="H15" s="7"/>
      <c r="I15" s="1"/>
    </row>
    <row r="16" spans="2:12" x14ac:dyDescent="0.25">
      <c r="B16" s="1"/>
      <c r="C16" s="1" t="s">
        <v>19</v>
      </c>
      <c r="D16" s="1"/>
      <c r="E16" s="6">
        <f>E6+E10</f>
        <v>11361.2</v>
      </c>
      <c r="F16" s="7">
        <f>F6+F10</f>
        <v>1818</v>
      </c>
      <c r="G16" s="6">
        <f>SUM(E16:F16)</f>
        <v>13179.2</v>
      </c>
      <c r="H16" s="12">
        <f>ROUND(E16/E19,2)</f>
        <v>0.35</v>
      </c>
      <c r="I16" s="13"/>
    </row>
    <row r="17" spans="2:9" ht="7.5" customHeight="1" thickBot="1" x14ac:dyDescent="0.3">
      <c r="B17" s="1"/>
      <c r="C17" s="1"/>
      <c r="D17" s="1"/>
      <c r="E17" s="14"/>
      <c r="F17" s="14"/>
      <c r="G17" s="14"/>
      <c r="H17" s="14"/>
      <c r="I17" s="1"/>
    </row>
    <row r="18" spans="2:9" ht="5.25" customHeight="1" x14ac:dyDescent="0.25">
      <c r="B18" s="1"/>
      <c r="C18" s="1"/>
      <c r="D18" s="1"/>
      <c r="E18" s="7"/>
      <c r="F18" s="7"/>
      <c r="G18" s="7"/>
      <c r="H18" s="7"/>
      <c r="I18" s="1"/>
    </row>
    <row r="19" spans="2:9" x14ac:dyDescent="0.25">
      <c r="B19" s="1"/>
      <c r="C19" s="1"/>
      <c r="D19" s="1"/>
      <c r="E19" s="7">
        <f>SUM(E14:E16)</f>
        <v>32361.200000000001</v>
      </c>
      <c r="F19" s="7">
        <f t="shared" ref="F19:G19" si="0">SUM(F14:F16)</f>
        <v>1818</v>
      </c>
      <c r="G19" s="7">
        <f t="shared" si="0"/>
        <v>34179.199999999997</v>
      </c>
      <c r="H19" s="15">
        <f>ROUND(H14+H16,2)</f>
        <v>1</v>
      </c>
      <c r="I19" s="1"/>
    </row>
    <row r="20" spans="2:9" x14ac:dyDescent="0.25">
      <c r="B20" s="1"/>
      <c r="C20" s="1"/>
      <c r="D20" s="1"/>
      <c r="E20" s="7"/>
      <c r="F20" s="7"/>
      <c r="G20" s="7"/>
      <c r="H20" s="7"/>
      <c r="I20" s="1"/>
    </row>
    <row r="21" spans="2:9" x14ac:dyDescent="0.25">
      <c r="B21" s="1"/>
      <c r="C21" s="3" t="s">
        <v>14</v>
      </c>
      <c r="D21" s="3"/>
      <c r="E21" s="7"/>
      <c r="F21" s="7"/>
      <c r="G21" s="7"/>
      <c r="H21" s="7"/>
      <c r="I21" s="1"/>
    </row>
    <row r="22" spans="2:9" x14ac:dyDescent="0.25">
      <c r="B22" s="1"/>
      <c r="C22" s="16"/>
      <c r="D22" s="17"/>
      <c r="E22" s="7"/>
      <c r="F22" s="7"/>
      <c r="G22" s="7"/>
      <c r="H22" s="1"/>
      <c r="I22" s="1"/>
    </row>
    <row r="23" spans="2:9" x14ac:dyDescent="0.25">
      <c r="B23" s="1"/>
      <c r="C23" s="18" t="s">
        <v>22</v>
      </c>
      <c r="D23" s="18"/>
      <c r="E23" s="19"/>
      <c r="F23" s="7" t="s">
        <v>16</v>
      </c>
      <c r="G23" s="7"/>
      <c r="H23" s="31" t="s">
        <v>30</v>
      </c>
      <c r="I23" s="1"/>
    </row>
    <row r="24" spans="2:9" x14ac:dyDescent="0.25">
      <c r="B24" s="1"/>
      <c r="C24" s="1"/>
      <c r="D24" s="1" t="s">
        <v>29</v>
      </c>
      <c r="E24" s="1"/>
      <c r="F24" s="30">
        <v>17212.5</v>
      </c>
      <c r="G24" s="7"/>
      <c r="H24" s="32" t="s">
        <v>31</v>
      </c>
      <c r="I24" s="1"/>
    </row>
    <row r="25" spans="2:9" x14ac:dyDescent="0.25">
      <c r="B25" s="1"/>
      <c r="C25" s="1"/>
      <c r="D25" s="1" t="s">
        <v>15</v>
      </c>
      <c r="E25" s="7"/>
      <c r="F25" s="7">
        <f>ROUND(F24*0.16,0)</f>
        <v>2754</v>
      </c>
      <c r="G25" s="7"/>
      <c r="H25" s="20">
        <f>SUM(F24:F25)</f>
        <v>19966.5</v>
      </c>
      <c r="I25" s="1"/>
    </row>
    <row r="26" spans="2:9" x14ac:dyDescent="0.25">
      <c r="B26" s="1"/>
      <c r="C26" s="1" t="s">
        <v>20</v>
      </c>
      <c r="D26" s="1" t="s">
        <v>17</v>
      </c>
      <c r="E26" s="7"/>
      <c r="F26" s="21">
        <f>H16</f>
        <v>0.35</v>
      </c>
      <c r="G26" s="7"/>
      <c r="H26" s="22"/>
      <c r="I26" s="1"/>
    </row>
    <row r="27" spans="2:9" x14ac:dyDescent="0.25">
      <c r="B27" s="1"/>
      <c r="C27" s="1" t="s">
        <v>21</v>
      </c>
      <c r="D27" s="1" t="s">
        <v>18</v>
      </c>
      <c r="E27" s="7"/>
      <c r="F27" s="23">
        <f>ROUND(F25*F26,0)</f>
        <v>964</v>
      </c>
      <c r="G27" s="7"/>
      <c r="H27" s="20"/>
      <c r="I27" s="1"/>
    </row>
    <row r="28" spans="2:9" x14ac:dyDescent="0.25">
      <c r="B28" s="1"/>
      <c r="C28" s="1"/>
      <c r="D28" s="1"/>
      <c r="E28" s="7"/>
      <c r="F28" s="7"/>
      <c r="G28" s="7"/>
      <c r="H28" s="20"/>
      <c r="I28" s="1"/>
    </row>
    <row r="29" spans="2:9" x14ac:dyDescent="0.25">
      <c r="B29" s="1"/>
      <c r="C29" s="1"/>
      <c r="D29" s="1" t="s">
        <v>23</v>
      </c>
      <c r="E29" s="7"/>
      <c r="F29" s="24">
        <f>F19</f>
        <v>1818</v>
      </c>
      <c r="G29" s="7"/>
      <c r="H29" s="20"/>
      <c r="I29" s="1"/>
    </row>
    <row r="30" spans="2:9" x14ac:dyDescent="0.25">
      <c r="B30" s="1"/>
      <c r="C30" s="1" t="s">
        <v>25</v>
      </c>
      <c r="D30" s="1" t="s">
        <v>18</v>
      </c>
      <c r="E30" s="1"/>
      <c r="F30" s="25">
        <f>F27</f>
        <v>964</v>
      </c>
      <c r="G30" s="1"/>
      <c r="H30" s="1"/>
      <c r="I30" s="1"/>
    </row>
    <row r="31" spans="2:9" x14ac:dyDescent="0.25">
      <c r="B31" s="1"/>
      <c r="C31" s="1" t="s">
        <v>21</v>
      </c>
      <c r="D31" s="26" t="s">
        <v>24</v>
      </c>
      <c r="E31" s="1"/>
      <c r="F31" s="27">
        <f>F29-F30</f>
        <v>854</v>
      </c>
      <c r="G31" s="1"/>
      <c r="H31" s="1"/>
      <c r="I31" s="1"/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</sheetData>
  <sheetProtection password="E866" sheet="1" objects="1" scenarios="1"/>
  <mergeCells count="1">
    <mergeCell ref="C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Homerboy</dc:creator>
  <cp:lastModifiedBy>Homerboy</cp:lastModifiedBy>
  <cp:lastPrinted>2014-06-30T14:39:39Z</cp:lastPrinted>
  <dcterms:created xsi:type="dcterms:W3CDTF">2014-06-27T17:11:46Z</dcterms:created>
  <dcterms:modified xsi:type="dcterms:W3CDTF">2014-06-30T14:40:44Z</dcterms:modified>
</cp:coreProperties>
</file>